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70" windowWidth="19320" windowHeight="11790"/>
  </bookViews>
  <sheets>
    <sheet name="лист 1" sheetId="2" r:id="rId1"/>
  </sheets>
  <definedNames>
    <definedName name="_xlnm.Print_Area" localSheetId="0">'лист 1'!$A$1:$D$52</definedName>
  </definedNames>
  <calcPr calcId="145621"/>
</workbook>
</file>

<file path=xl/calcChain.xml><?xml version="1.0" encoding="utf-8"?>
<calcChain xmlns="http://schemas.openxmlformats.org/spreadsheetml/2006/main">
  <c r="D26" i="2" l="1"/>
  <c r="B15" i="2" l="1"/>
  <c r="C24" i="2" l="1"/>
  <c r="C10" i="2" l="1"/>
  <c r="B43" i="2" l="1"/>
  <c r="C43" i="2" l="1"/>
  <c r="C16" i="2" l="1"/>
  <c r="B16" i="2"/>
  <c r="D22" i="2"/>
  <c r="D14" i="2"/>
  <c r="B10" i="2"/>
  <c r="B6" i="2" s="1"/>
  <c r="D12" i="2"/>
  <c r="B24" i="2"/>
  <c r="B52" i="2"/>
  <c r="C6" i="2" l="1"/>
  <c r="C5" i="2" s="1"/>
  <c r="C31" i="2" s="1"/>
  <c r="D43" i="2"/>
  <c r="B5" i="2"/>
  <c r="B31" i="2" s="1"/>
  <c r="D20" i="2"/>
  <c r="D7" i="2"/>
  <c r="D8" i="2"/>
  <c r="D9" i="2"/>
  <c r="D10" i="2"/>
  <c r="D13" i="2"/>
  <c r="D15" i="2"/>
  <c r="D17" i="2"/>
  <c r="D18" i="2"/>
  <c r="D23" i="2"/>
  <c r="D27" i="2"/>
  <c r="D25" i="2"/>
  <c r="D42" i="2"/>
  <c r="D41" i="2"/>
  <c r="D40" i="2"/>
  <c r="D39" i="2"/>
  <c r="D38" i="2"/>
  <c r="D37" i="2"/>
  <c r="D36" i="2"/>
  <c r="D35" i="2"/>
  <c r="D34" i="2"/>
  <c r="D33" i="2"/>
  <c r="D5" i="2" l="1"/>
  <c r="B44" i="2"/>
  <c r="D6" i="2"/>
  <c r="D16" i="2"/>
  <c r="C44" i="2"/>
  <c r="D24" i="2"/>
  <c r="D31" i="2" l="1"/>
</calcChain>
</file>

<file path=xl/sharedStrings.xml><?xml version="1.0" encoding="utf-8"?>
<sst xmlns="http://schemas.openxmlformats.org/spreadsheetml/2006/main" count="55" uniqueCount="55">
  <si>
    <t>Исполнение</t>
  </si>
  <si>
    <t>% исполнения</t>
  </si>
  <si>
    <t>тыс. рублей</t>
  </si>
  <si>
    <t>Налог на доходы физических лиц</t>
  </si>
  <si>
    <t>Акцизы по подакцизным  товарам (продукции), производимым на территории РФ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</si>
  <si>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</si>
  <si>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</si>
  <si>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поступления, всего</t>
  </si>
  <si>
    <t>I. Доходы</t>
  </si>
  <si>
    <t>II. Расходы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</si>
  <si>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</si>
  <si>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</si>
  <si>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</si>
  <si>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</si>
  <si>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</si>
  <si>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</si>
  <si>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</si>
  <si>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</si>
  <si>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</si>
  <si>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</si>
  <si>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ИТОГО РАСХОДОВ</t>
  </si>
  <si>
    <t>Наименование долгового обязательства</t>
  </si>
  <si>
    <t>Кредиты кредитных организаций</t>
  </si>
  <si>
    <t>ИТОГО</t>
  </si>
  <si>
    <t>Налоговые доходы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</si>
  <si>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</si>
  <si>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</si>
  <si>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</si>
  <si>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Прочие неналоговые доходы</t>
  </si>
  <si>
    <t>Налоги на имущество</t>
  </si>
  <si>
    <t xml:space="preserve">в том числе: </t>
  </si>
  <si>
    <t>ИТОГО ДОХОДОВ</t>
  </si>
  <si>
    <t xml:space="preserve">  -Налог на имущество организаций</t>
  </si>
  <si>
    <t>Наименование показателя</t>
  </si>
  <si>
    <t xml:space="preserve">III. Сведения о муниципальном долге </t>
  </si>
  <si>
    <t>тыс. руб.</t>
  </si>
  <si>
    <t>Муниципальные гарантии</t>
  </si>
  <si>
    <t xml:space="preserve">  -Налог на имущество физических лиц</t>
  </si>
  <si>
    <t xml:space="preserve">  -Земельный налог</t>
  </si>
  <si>
    <t>Доходы от оказания платных услуг (работ) и компенсации затрат государства</t>
  </si>
  <si>
    <t>Налоговые и неналоговые доходы</t>
  </si>
  <si>
    <t>Дотации</t>
  </si>
  <si>
    <t>Субвенции</t>
  </si>
  <si>
    <t xml:space="preserve">Субсидии </t>
  </si>
  <si>
    <t>Иные межбюджетные трансферты</t>
  </si>
  <si>
    <t>Возврат остатков субсидий, субвенций и иных межбюджетных трансфертов, имеющих целевое назначение, прошлых лет</t>
  </si>
  <si>
    <t>Административные платежи и сборы</t>
  </si>
  <si>
    <t>Доходы бюджетов от возврата организациями остатков субсидий, субвенций и иных межбюджетных трансфертов прошлых лет</t>
  </si>
  <si>
    <t>Бюджетные кредиты, предоставленные из республиканского бюджета</t>
  </si>
  <si>
    <t>Объем</t>
  </si>
  <si>
    <t>Дефицит (-)
Профицит (+)</t>
  </si>
  <si>
    <t>Налоги на совокупный доход</t>
  </si>
  <si>
    <t>Прочие налоговые доходы</t>
  </si>
  <si>
    <t xml:space="preserve">             Информация об исполнении  бюджета МО "Город Майкоп"
 на 1 февраля 2016 года</t>
  </si>
  <si>
    <t>Утвержденный бюджет
 на 2016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</si>
</sst>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/>
    <xf numFmtId="0" fontId="13" fillId="0" borderId="0" applyNumberFormat="0" applyFill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5" applyNumberFormat="0" applyAlignment="0" applyProtection="0"/>
    <xf numFmtId="0" fontId="21" fillId="6" borderId="16" applyNumberFormat="0" applyAlignment="0" applyProtection="0"/>
    <xf numFmtId="0" fontId="22" fillId="6" borderId="15" applyNumberFormat="0" applyAlignment="0" applyProtection="0"/>
    <xf numFmtId="0" fontId="23" fillId="0" borderId="17" applyNumberFormat="0" applyFill="0" applyAlignment="0" applyProtection="0"/>
    <xf numFmtId="0" fontId="24" fillId="7" borderId="18" applyNumberFormat="0" applyAlignment="0" applyProtection="0"/>
    <xf numFmtId="0" fontId="25" fillId="0" borderId="0" applyNumberFormat="0" applyFill="0" applyBorder="0" applyAlignment="0" applyProtection="0"/>
    <xf numFmtId="0" fontId="12" fillId="8" borderId="19" applyNumberFormat="0" applyFont="0" applyAlignment="0" applyProtection="0"/>
    <xf numFmtId="0" fontId="26" fillId="0" borderId="0" applyNumberFormat="0" applyFill="0" applyBorder="0" applyAlignment="0" applyProtection="0"/>
    <xf numFmtId="0" fontId="6" fillId="0" borderId="20" applyNumberFormat="0" applyFill="0" applyAlignment="0" applyProtection="0"/>
    <xf numFmtId="0" fontId="27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27" fillId="32" borderId="0" applyNumberFormat="0" applyBorder="0" applyAlignment="0" applyProtection="0"/>
    <xf numFmtId="0" fontId="28" fillId="33" borderId="0"/>
    <xf numFmtId="0" fontId="12" fillId="8" borderId="1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</cellStyleXfs>
  <cellXfs count="61">
    <xf numFmtId="0" fontId="0" fillId="0" borderId="0" xfId="0"/>
    <xf numFmtId="0" fontId="2" fillId="0" borderId="1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Font="1" applyFill="1"/>
    <xf numFmtId="164" fontId="5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3" fillId="0" borderId="5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1" fillId="0" borderId="1" xfId="0" applyNumberFormat="1" applyFont="1" applyFill="1" applyBorder="1"/>
    <xf numFmtId="164" fontId="0" fillId="0" borderId="0" xfId="0" applyNumberFormat="1" applyFont="1" applyFill="1"/>
    <xf numFmtId="164" fontId="2" fillId="0" borderId="1" xfId="0" applyNumberFormat="1" applyFont="1" applyFill="1" applyBorder="1"/>
    <xf numFmtId="164" fontId="3" fillId="0" borderId="7" xfId="0" applyNumberFormat="1" applyFont="1" applyFill="1" applyBorder="1" applyAlignment="1">
      <alignment horizontal="right"/>
    </xf>
    <xf numFmtId="164" fontId="5" fillId="0" borderId="9" xfId="0" applyNumberFormat="1" applyFont="1" applyFill="1" applyBorder="1" applyAlignment="1">
      <alignment horizontal="right"/>
    </xf>
    <xf numFmtId="164" fontId="5" fillId="0" borderId="5" xfId="0" applyNumberFormat="1" applyFont="1" applyFill="1" applyBorder="1" applyAlignment="1">
      <alignment horizontal="right"/>
    </xf>
    <xf numFmtId="49" fontId="1" fillId="0" borderId="1" xfId="0" applyNumberFormat="1" applyFont="1" applyFill="1" applyBorder="1" applyAlignment="1">
      <alignment wrapText="1"/>
    </xf>
    <xf numFmtId="164" fontId="3" fillId="0" borderId="0" xfId="0" applyNumberFormat="1" applyFont="1" applyFill="1" applyBorder="1" applyAlignment="1">
      <alignment horizontal="right"/>
    </xf>
    <xf numFmtId="49" fontId="1" fillId="0" borderId="7" xfId="0" applyNumberFormat="1" applyFont="1" applyFill="1" applyBorder="1" applyAlignment="1">
      <alignment wrapText="1"/>
    </xf>
    <xf numFmtId="164" fontId="4" fillId="0" borderId="5" xfId="0" applyNumberFormat="1" applyFont="1" applyFill="1" applyBorder="1" applyAlignment="1">
      <alignment horizontal="right"/>
    </xf>
    <xf numFmtId="0" fontId="1" fillId="0" borderId="1" xfId="0" applyFont="1" applyFill="1" applyBorder="1"/>
    <xf numFmtId="0" fontId="2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64" fontId="9" fillId="0" borderId="5" xfId="0" applyNumberFormat="1" applyFont="1" applyFill="1" applyBorder="1" applyAlignment="1">
      <alignment horizontal="right"/>
    </xf>
    <xf numFmtId="164" fontId="3" fillId="0" borderId="7" xfId="42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right" vertical="top"/>
    </xf>
    <xf numFmtId="0" fontId="2" fillId="0" borderId="7" xfId="0" applyFont="1" applyFill="1" applyBorder="1" applyAlignment="1">
      <alignment horizontal="center" wrapText="1"/>
    </xf>
    <xf numFmtId="164" fontId="2" fillId="0" borderId="7" xfId="0" applyNumberFormat="1" applyFont="1" applyFill="1" applyBorder="1"/>
    <xf numFmtId="164" fontId="9" fillId="0" borderId="0" xfId="0" applyNumberFormat="1" applyFont="1" applyFill="1" applyBorder="1"/>
    <xf numFmtId="164" fontId="9" fillId="0" borderId="1" xfId="0" applyNumberFormat="1" applyFont="1" applyFill="1" applyBorder="1" applyAlignment="1">
      <alignment horizontal="right"/>
    </xf>
    <xf numFmtId="164" fontId="2" fillId="0" borderId="1" xfId="0" applyNumberFormat="1" applyFont="1" applyFill="1" applyBorder="1" applyAlignment="1">
      <alignment wrapText="1"/>
    </xf>
    <xf numFmtId="164" fontId="9" fillId="0" borderId="1" xfId="0" applyNumberFormat="1" applyFont="1" applyFill="1" applyBorder="1" applyAlignment="1">
      <alignment wrapText="1"/>
    </xf>
    <xf numFmtId="164" fontId="10" fillId="0" borderId="6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right"/>
    </xf>
    <xf numFmtId="164" fontId="10" fillId="0" borderId="5" xfId="0" applyNumberFormat="1" applyFont="1" applyFill="1" applyBorder="1" applyAlignment="1">
      <alignment horizontal="right"/>
    </xf>
    <xf numFmtId="164" fontId="10" fillId="0" borderId="1" xfId="0" applyNumberFormat="1" applyFont="1" applyFill="1" applyBorder="1"/>
    <xf numFmtId="0" fontId="7" fillId="0" borderId="1" xfId="0" applyFont="1" applyFill="1" applyBorder="1" applyAlignment="1">
      <alignment wrapText="1"/>
    </xf>
    <xf numFmtId="164" fontId="8" fillId="0" borderId="5" xfId="0" applyNumberFormat="1" applyFont="1" applyFill="1" applyBorder="1" applyAlignment="1">
      <alignment horizontal="right"/>
    </xf>
    <xf numFmtId="164" fontId="11" fillId="0" borderId="6" xfId="0" applyNumberFormat="1" applyFont="1" applyFill="1" applyBorder="1" applyAlignment="1">
      <alignment horizontal="right"/>
    </xf>
    <xf numFmtId="164" fontId="11" fillId="0" borderId="1" xfId="0" applyNumberFormat="1" applyFont="1" applyFill="1" applyBorder="1" applyAlignment="1">
      <alignment horizontal="right"/>
    </xf>
    <xf numFmtId="164" fontId="9" fillId="0" borderId="1" xfId="0" applyNumberFormat="1" applyFont="1" applyFill="1" applyBorder="1"/>
    <xf numFmtId="0" fontId="1" fillId="0" borderId="7" xfId="0" applyFont="1" applyFill="1" applyBorder="1" applyAlignment="1">
      <alignment wrapText="1"/>
    </xf>
    <xf numFmtId="164" fontId="3" fillId="0" borderId="8" xfId="0" applyNumberFormat="1" applyFont="1" applyFill="1" applyBorder="1" applyAlignment="1">
      <alignment horizontal="right"/>
    </xf>
    <xf numFmtId="164" fontId="10" fillId="0" borderId="10" xfId="0" applyNumberFormat="1" applyFont="1" applyFill="1" applyBorder="1" applyAlignment="1">
      <alignment horizontal="right"/>
    </xf>
    <xf numFmtId="164" fontId="10" fillId="0" borderId="11" xfId="0" applyNumberFormat="1" applyFont="1" applyFill="1" applyBorder="1" applyAlignment="1">
      <alignment horizontal="right"/>
    </xf>
    <xf numFmtId="164" fontId="10" fillId="0" borderId="7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164" fontId="1" fillId="0" borderId="7" xfId="0" applyNumberFormat="1" applyFont="1" applyFill="1" applyBorder="1" applyAlignment="1"/>
    <xf numFmtId="164" fontId="1" fillId="0" borderId="7" xfId="0" applyNumberFormat="1" applyFont="1" applyFill="1" applyBorder="1"/>
  </cellXfs>
  <cellStyles count="56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6"/>
    <cellStyle name="20% - Акцент3" xfId="27" builtinId="38" customBuiltin="1"/>
    <cellStyle name="20% - Акцент3 2" xfId="48"/>
    <cellStyle name="20% - Акцент4" xfId="31" builtinId="42" customBuiltin="1"/>
    <cellStyle name="20% - Акцент4 2" xfId="50"/>
    <cellStyle name="20% - Акцент5" xfId="35" builtinId="46" customBuiltin="1"/>
    <cellStyle name="20% - Акцент5 2" xfId="52"/>
    <cellStyle name="20% - Акцент6" xfId="39" builtinId="50" customBuiltin="1"/>
    <cellStyle name="20% - Акцент6 2" xfId="54"/>
    <cellStyle name="40% - Акцент1" xfId="20" builtinId="31" customBuiltin="1"/>
    <cellStyle name="40% - Акцент1 2" xfId="45"/>
    <cellStyle name="40% - Акцент2" xfId="24" builtinId="35" customBuiltin="1"/>
    <cellStyle name="40% - Акцент2 2" xfId="47"/>
    <cellStyle name="40% - Акцент3" xfId="28" builtinId="39" customBuiltin="1"/>
    <cellStyle name="40% - Акцент3 2" xfId="49"/>
    <cellStyle name="40% - Акцент4" xfId="32" builtinId="43" customBuiltin="1"/>
    <cellStyle name="40% - Акцент4 2" xfId="51"/>
    <cellStyle name="40% - Акцент5" xfId="36" builtinId="47" customBuiltin="1"/>
    <cellStyle name="40% - Акцент5 2" xfId="53"/>
    <cellStyle name="40% - Акцент6" xfId="40" builtinId="51" customBuiltin="1"/>
    <cellStyle name="40% - Акцент6 2" xfId="55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3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3"/>
  <sheetViews>
    <sheetView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C31" sqref="C31"/>
    </sheetView>
  </sheetViews>
  <sheetFormatPr defaultRowHeight="15" x14ac:dyDescent="0.25"/>
  <cols>
    <col min="1" max="1" width="46.7109375" style="3" customWidth="1"/>
    <col min="2" max="2" width="16.42578125" style="3" customWidth="1"/>
    <col min="3" max="3" width="15.5703125" style="3" customWidth="1"/>
    <col min="4" max="4" width="12.85546875" style="3" customWidth="1"/>
    <col min="5" max="5" width="10.42578125" style="3" bestFit="1" customWidth="1"/>
    <col min="6" max="6" width="10.28515625" style="3" bestFit="1" customWidth="1"/>
    <col min="7" max="16384" width="9.140625" style="3"/>
  </cols>
  <sheetData>
    <row r="1" spans="1:6" ht="36.75" customHeight="1" x14ac:dyDescent="0.25">
      <c r="A1" s="58" t="s">
        <v>53</v>
      </c>
      <c r="B1" s="58"/>
      <c r="C1" s="58"/>
      <c r="D1" s="58"/>
    </row>
    <row r="2" spans="1:6" ht="15" customHeight="1" x14ac:dyDescent="0.25">
      <c r="A2" s="4"/>
      <c r="B2" s="4"/>
      <c r="C2" s="4"/>
      <c r="D2" s="4" t="s">
        <v>2</v>
      </c>
    </row>
    <row r="3" spans="1:6" s="7" customFormat="1" ht="49.15" customHeight="1" x14ac:dyDescent="0.25">
      <c r="A3" s="5" t="s">
        <v>33</v>
      </c>
      <c r="B3" s="6" t="s">
        <v>54</v>
      </c>
      <c r="C3" s="6" t="s">
        <v>0</v>
      </c>
      <c r="D3" s="6" t="s">
        <v>1</v>
      </c>
    </row>
    <row r="4" spans="1:6" s="8" customFormat="1" x14ac:dyDescent="0.25">
      <c r="A4" s="55" t="s">
        <v>8</v>
      </c>
      <c r="B4" s="56"/>
      <c r="C4" s="56"/>
      <c r="D4" s="57"/>
    </row>
    <row r="5" spans="1:6" s="8" customFormat="1" ht="15.6" customHeight="1" x14ac:dyDescent="0.25">
      <c r="A5" s="33" t="s">
        <v>40</v>
      </c>
      <c r="B5" s="34">
        <f>B6+B16</f>
        <v>1138931.1000000001</v>
      </c>
      <c r="C5" s="35">
        <f>C6+C16</f>
        <v>67599.299999999988</v>
      </c>
      <c r="D5" s="36">
        <f t="shared" ref="D5:D10" si="0">C5/B5*100</f>
        <v>5.9353283091488134</v>
      </c>
    </row>
    <row r="6" spans="1:6" s="8" customFormat="1" x14ac:dyDescent="0.25">
      <c r="A6" s="10" t="s">
        <v>24</v>
      </c>
      <c r="B6" s="37">
        <f>B7+B8+B9+B10+B15</f>
        <v>1001386</v>
      </c>
      <c r="C6" s="38">
        <f>C7+C8+C9+C10+C15</f>
        <v>58519.499999999993</v>
      </c>
      <c r="D6" s="36">
        <f t="shared" si="0"/>
        <v>5.8438504233132873</v>
      </c>
    </row>
    <row r="7" spans="1:6" s="8" customFormat="1" x14ac:dyDescent="0.25">
      <c r="A7" s="11" t="s">
        <v>3</v>
      </c>
      <c r="B7" s="12">
        <v>532107</v>
      </c>
      <c r="C7" s="39">
        <v>19303.7</v>
      </c>
      <c r="D7" s="40">
        <f t="shared" si="0"/>
        <v>3.6277853890288987</v>
      </c>
    </row>
    <row r="8" spans="1:6" s="8" customFormat="1" ht="30" customHeight="1" x14ac:dyDescent="0.25">
      <c r="A8" s="11" t="s">
        <v>4</v>
      </c>
      <c r="B8" s="12">
        <v>20854</v>
      </c>
      <c r="C8" s="39">
        <v>1713.7</v>
      </c>
      <c r="D8" s="40">
        <f t="shared" si="0"/>
        <v>8.2176081327323285</v>
      </c>
    </row>
    <row r="9" spans="1:6" s="8" customFormat="1" ht="19.899999999999999" customHeight="1" x14ac:dyDescent="0.25">
      <c r="A9" s="11" t="s">
        <v>51</v>
      </c>
      <c r="B9" s="12">
        <v>239157</v>
      </c>
      <c r="C9" s="39">
        <v>27104.3</v>
      </c>
      <c r="D9" s="40">
        <f t="shared" si="0"/>
        <v>11.333266431674591</v>
      </c>
    </row>
    <row r="10" spans="1:6" s="8" customFormat="1" ht="19.899999999999999" customHeight="1" x14ac:dyDescent="0.25">
      <c r="A10" s="11" t="s">
        <v>29</v>
      </c>
      <c r="B10" s="12">
        <f>SUM(B12:B14)</f>
        <v>183586</v>
      </c>
      <c r="C10" s="41">
        <f>SUM(C12:C14)</f>
        <v>8866.2000000000007</v>
      </c>
      <c r="D10" s="40">
        <f t="shared" si="0"/>
        <v>4.8294532262808714</v>
      </c>
    </row>
    <row r="11" spans="1:6" s="8" customFormat="1" ht="17.45" customHeight="1" x14ac:dyDescent="0.25">
      <c r="A11" s="11" t="s">
        <v>30</v>
      </c>
      <c r="B11" s="14"/>
      <c r="C11" s="42"/>
      <c r="D11" s="42"/>
    </row>
    <row r="12" spans="1:6" s="8" customFormat="1" x14ac:dyDescent="0.25">
      <c r="A12" s="43" t="s">
        <v>37</v>
      </c>
      <c r="B12" s="44">
        <v>19360</v>
      </c>
      <c r="C12" s="45">
        <v>394.2</v>
      </c>
      <c r="D12" s="46">
        <f t="shared" ref="D12:D27" si="1">C12/B12*100</f>
        <v>2.0361570247933884</v>
      </c>
      <c r="F12" s="15"/>
    </row>
    <row r="13" spans="1:6" s="8" customFormat="1" x14ac:dyDescent="0.25">
      <c r="A13" s="43" t="s">
        <v>32</v>
      </c>
      <c r="B13" s="44">
        <v>76397</v>
      </c>
      <c r="C13" s="45">
        <v>909.4</v>
      </c>
      <c r="D13" s="46">
        <f t="shared" si="1"/>
        <v>1.1903608780449495</v>
      </c>
      <c r="F13" s="15"/>
    </row>
    <row r="14" spans="1:6" s="8" customFormat="1" x14ac:dyDescent="0.25">
      <c r="A14" s="43" t="s">
        <v>38</v>
      </c>
      <c r="B14" s="44">
        <v>87829</v>
      </c>
      <c r="C14" s="45">
        <v>7562.6</v>
      </c>
      <c r="D14" s="46">
        <f t="shared" si="1"/>
        <v>8.6105955891562012</v>
      </c>
      <c r="F14" s="15"/>
    </row>
    <row r="15" spans="1:6" s="8" customFormat="1" x14ac:dyDescent="0.25">
      <c r="A15" s="11" t="s">
        <v>52</v>
      </c>
      <c r="B15" s="14">
        <f>1529+24153</f>
        <v>25682</v>
      </c>
      <c r="C15" s="42">
        <v>1531.6</v>
      </c>
      <c r="D15" s="42">
        <f t="shared" si="1"/>
        <v>5.9637099914336886</v>
      </c>
    </row>
    <row r="16" spans="1:6" s="8" customFormat="1" x14ac:dyDescent="0.25">
      <c r="A16" s="10" t="s">
        <v>25</v>
      </c>
      <c r="B16" s="16">
        <f>SUM(B17:B23)</f>
        <v>137545.1</v>
      </c>
      <c r="C16" s="47">
        <f>SUM(C17:C23)</f>
        <v>9079.7999999999993</v>
      </c>
      <c r="D16" s="36">
        <f t="shared" si="1"/>
        <v>6.6013256742697477</v>
      </c>
    </row>
    <row r="17" spans="1:7" s="8" customFormat="1" ht="45" x14ac:dyDescent="0.25">
      <c r="A17" s="11" t="s">
        <v>26</v>
      </c>
      <c r="B17" s="12">
        <v>76838.100000000006</v>
      </c>
      <c r="C17" s="39">
        <v>4058.3</v>
      </c>
      <c r="D17" s="40">
        <f t="shared" si="1"/>
        <v>5.2816246107074489</v>
      </c>
    </row>
    <row r="18" spans="1:7" s="8" customFormat="1" ht="21.75" customHeight="1" x14ac:dyDescent="0.25">
      <c r="A18" s="11" t="s">
        <v>27</v>
      </c>
      <c r="B18" s="12">
        <v>2150</v>
      </c>
      <c r="C18" s="39">
        <v>1633.7</v>
      </c>
      <c r="D18" s="40">
        <f t="shared" si="1"/>
        <v>75.986046511627919</v>
      </c>
      <c r="G18" s="2"/>
    </row>
    <row r="19" spans="1:7" s="8" customFormat="1" ht="30.75" customHeight="1" x14ac:dyDescent="0.25">
      <c r="A19" s="48" t="s">
        <v>39</v>
      </c>
      <c r="B19" s="12"/>
      <c r="C19" s="39">
        <v>27.6</v>
      </c>
      <c r="D19" s="40"/>
      <c r="G19" s="2"/>
    </row>
    <row r="20" spans="1:7" s="8" customFormat="1" ht="27" customHeight="1" x14ac:dyDescent="0.25">
      <c r="A20" s="11" t="s">
        <v>5</v>
      </c>
      <c r="B20" s="49">
        <v>32121.7</v>
      </c>
      <c r="C20" s="50">
        <v>2048.5</v>
      </c>
      <c r="D20" s="51">
        <f t="shared" si="1"/>
        <v>6.3773087974795848</v>
      </c>
    </row>
    <row r="21" spans="1:7" s="8" customFormat="1" ht="20.25" customHeight="1" x14ac:dyDescent="0.25">
      <c r="A21" s="11" t="s">
        <v>46</v>
      </c>
      <c r="B21" s="17">
        <v>3683.6</v>
      </c>
      <c r="C21" s="52"/>
      <c r="D21" s="52"/>
    </row>
    <row r="22" spans="1:7" s="8" customFormat="1" ht="18.75" customHeight="1" x14ac:dyDescent="0.25">
      <c r="A22" s="48" t="s">
        <v>6</v>
      </c>
      <c r="B22" s="17">
        <v>22372.7</v>
      </c>
      <c r="C22" s="52">
        <v>1299.3</v>
      </c>
      <c r="D22" s="52">
        <f t="shared" si="1"/>
        <v>5.8075243488716159</v>
      </c>
    </row>
    <row r="23" spans="1:7" s="8" customFormat="1" x14ac:dyDescent="0.25">
      <c r="A23" s="11" t="s">
        <v>28</v>
      </c>
      <c r="B23" s="14">
        <v>379</v>
      </c>
      <c r="C23" s="42">
        <v>12.4</v>
      </c>
      <c r="D23" s="42">
        <f t="shared" si="1"/>
        <v>3.2717678100263852</v>
      </c>
    </row>
    <row r="24" spans="1:7" s="8" customFormat="1" x14ac:dyDescent="0.25">
      <c r="A24" s="10" t="s">
        <v>7</v>
      </c>
      <c r="B24" s="18">
        <f>SUM(B25:B30)</f>
        <v>1058592.4000000001</v>
      </c>
      <c r="C24" s="29">
        <f>SUM(C25:C30)</f>
        <v>70638.200000000012</v>
      </c>
      <c r="D24" s="9">
        <f t="shared" si="1"/>
        <v>6.672842162857016</v>
      </c>
    </row>
    <row r="25" spans="1:7" s="8" customFormat="1" x14ac:dyDescent="0.25">
      <c r="A25" s="20" t="s">
        <v>41</v>
      </c>
      <c r="B25" s="12">
        <v>37117</v>
      </c>
      <c r="C25" s="12">
        <v>1022.3</v>
      </c>
      <c r="D25" s="13">
        <f t="shared" si="1"/>
        <v>2.7542635450063311</v>
      </c>
      <c r="E25" s="15"/>
      <c r="F25" s="21"/>
    </row>
    <row r="26" spans="1:7" s="8" customFormat="1" x14ac:dyDescent="0.25">
      <c r="A26" s="20" t="s">
        <v>43</v>
      </c>
      <c r="B26" s="12">
        <v>162594.6</v>
      </c>
      <c r="C26" s="12"/>
      <c r="D26" s="13">
        <f t="shared" si="1"/>
        <v>0</v>
      </c>
      <c r="F26" s="21"/>
    </row>
    <row r="27" spans="1:7" s="8" customFormat="1" x14ac:dyDescent="0.25">
      <c r="A27" s="20" t="s">
        <v>42</v>
      </c>
      <c r="B27" s="12">
        <v>858880.8</v>
      </c>
      <c r="C27" s="12">
        <v>70970.8</v>
      </c>
      <c r="D27" s="13">
        <f t="shared" si="1"/>
        <v>8.263172258595139</v>
      </c>
      <c r="F27" s="21"/>
    </row>
    <row r="28" spans="1:7" s="8" customFormat="1" x14ac:dyDescent="0.25">
      <c r="A28" s="20" t="s">
        <v>44</v>
      </c>
      <c r="B28" s="12"/>
      <c r="C28" s="12"/>
      <c r="D28" s="13"/>
      <c r="F28" s="21"/>
    </row>
    <row r="29" spans="1:7" s="8" customFormat="1" ht="45" x14ac:dyDescent="0.25">
      <c r="A29" s="22" t="s">
        <v>47</v>
      </c>
      <c r="B29" s="12"/>
      <c r="C29" s="12"/>
      <c r="D29" s="17"/>
      <c r="F29" s="21"/>
    </row>
    <row r="30" spans="1:7" s="8" customFormat="1" ht="48" customHeight="1" x14ac:dyDescent="0.25">
      <c r="A30" s="11" t="s">
        <v>45</v>
      </c>
      <c r="B30" s="23"/>
      <c r="C30" s="12">
        <v>-1354.9</v>
      </c>
      <c r="D30" s="14"/>
      <c r="F30" s="15"/>
    </row>
    <row r="31" spans="1:7" s="8" customFormat="1" x14ac:dyDescent="0.25">
      <c r="A31" s="1" t="s">
        <v>31</v>
      </c>
      <c r="B31" s="16">
        <f>B5+B24</f>
        <v>2197523.5</v>
      </c>
      <c r="C31" s="16">
        <f>C5+C24</f>
        <v>138237.5</v>
      </c>
      <c r="D31" s="16">
        <f>C31/B31*100</f>
        <v>6.2906039457598526</v>
      </c>
    </row>
    <row r="32" spans="1:7" s="8" customFormat="1" ht="17.45" customHeight="1" x14ac:dyDescent="0.25">
      <c r="A32" s="53" t="s">
        <v>9</v>
      </c>
      <c r="B32" s="53"/>
      <c r="C32" s="53"/>
      <c r="D32" s="53"/>
    </row>
    <row r="33" spans="1:6" s="8" customFormat="1" x14ac:dyDescent="0.25">
      <c r="A33" s="11" t="s">
        <v>10</v>
      </c>
      <c r="B33" s="30">
        <v>212965.2</v>
      </c>
      <c r="C33" s="30">
        <v>2091.9</v>
      </c>
      <c r="D33" s="13">
        <f t="shared" ref="D33:D43" si="2">C33/B33*100</f>
        <v>0.98227316012193533</v>
      </c>
      <c r="E33" s="15"/>
    </row>
    <row r="34" spans="1:6" s="8" customFormat="1" ht="30" x14ac:dyDescent="0.25">
      <c r="A34" s="11" t="s">
        <v>11</v>
      </c>
      <c r="B34" s="30">
        <v>37409.599999999999</v>
      </c>
      <c r="C34" s="30">
        <v>342.2</v>
      </c>
      <c r="D34" s="32">
        <f t="shared" si="2"/>
        <v>0.91473846285445437</v>
      </c>
    </row>
    <row r="35" spans="1:6" s="8" customFormat="1" x14ac:dyDescent="0.25">
      <c r="A35" s="11" t="s">
        <v>12</v>
      </c>
      <c r="B35" s="30">
        <v>280439</v>
      </c>
      <c r="C35" s="30">
        <v>6978.6</v>
      </c>
      <c r="D35" s="13">
        <f t="shared" si="2"/>
        <v>2.4884555999700471</v>
      </c>
    </row>
    <row r="36" spans="1:6" s="8" customFormat="1" x14ac:dyDescent="0.25">
      <c r="A36" s="11" t="s">
        <v>13</v>
      </c>
      <c r="B36" s="30">
        <v>157867</v>
      </c>
      <c r="C36" s="30">
        <v>5035.3</v>
      </c>
      <c r="D36" s="13">
        <f t="shared" si="2"/>
        <v>3.1895836368588748</v>
      </c>
    </row>
    <row r="37" spans="1:6" s="8" customFormat="1" x14ac:dyDescent="0.25">
      <c r="A37" s="11" t="s">
        <v>14</v>
      </c>
      <c r="B37" s="30">
        <v>1311078</v>
      </c>
      <c r="C37" s="30">
        <v>84446.1</v>
      </c>
      <c r="D37" s="13">
        <f t="shared" si="2"/>
        <v>6.4409668989945681</v>
      </c>
    </row>
    <row r="38" spans="1:6" s="8" customFormat="1" x14ac:dyDescent="0.25">
      <c r="A38" s="11" t="s">
        <v>15</v>
      </c>
      <c r="B38" s="30">
        <v>106304.5</v>
      </c>
      <c r="C38" s="30">
        <v>5589.2</v>
      </c>
      <c r="D38" s="13">
        <f t="shared" si="2"/>
        <v>5.2577266249312116</v>
      </c>
    </row>
    <row r="39" spans="1:6" s="8" customFormat="1" x14ac:dyDescent="0.25">
      <c r="A39" s="11" t="s">
        <v>16</v>
      </c>
      <c r="B39" s="30">
        <v>122673.5</v>
      </c>
      <c r="C39" s="30">
        <v>6081.5</v>
      </c>
      <c r="D39" s="13">
        <f t="shared" si="2"/>
        <v>4.9574684018960902</v>
      </c>
    </row>
    <row r="40" spans="1:6" s="8" customFormat="1" x14ac:dyDescent="0.25">
      <c r="A40" s="11" t="s">
        <v>17</v>
      </c>
      <c r="B40" s="30">
        <v>12301</v>
      </c>
      <c r="C40" s="30">
        <v>252.8</v>
      </c>
      <c r="D40" s="13">
        <f t="shared" si="2"/>
        <v>2.05511747012438</v>
      </c>
    </row>
    <row r="41" spans="1:6" s="8" customFormat="1" x14ac:dyDescent="0.25">
      <c r="A41" s="24" t="s">
        <v>18</v>
      </c>
      <c r="B41" s="30">
        <v>18132</v>
      </c>
      <c r="C41" s="30"/>
      <c r="D41" s="13">
        <f t="shared" si="2"/>
        <v>0</v>
      </c>
    </row>
    <row r="42" spans="1:6" s="8" customFormat="1" ht="30" x14ac:dyDescent="0.25">
      <c r="A42" s="11" t="s">
        <v>19</v>
      </c>
      <c r="B42" s="30">
        <v>52246.7</v>
      </c>
      <c r="C42" s="30">
        <v>1609.3</v>
      </c>
      <c r="D42" s="32">
        <f t="shared" si="2"/>
        <v>3.0801945386024379</v>
      </c>
    </row>
    <row r="43" spans="1:6" s="8" customFormat="1" x14ac:dyDescent="0.25">
      <c r="A43" s="1" t="s">
        <v>20</v>
      </c>
      <c r="B43" s="19">
        <f>SUM(B33:B42)</f>
        <v>2311416.5</v>
      </c>
      <c r="C43" s="19">
        <f>SUM(C33:C42)</f>
        <v>112426.90000000001</v>
      </c>
      <c r="D43" s="9">
        <f t="shared" si="2"/>
        <v>4.8639827568938792</v>
      </c>
      <c r="E43" s="15"/>
      <c r="F43" s="15"/>
    </row>
    <row r="44" spans="1:6" s="8" customFormat="1" ht="29.25" x14ac:dyDescent="0.25">
      <c r="A44" s="1" t="s">
        <v>50</v>
      </c>
      <c r="B44" s="19">
        <f>B31-B43</f>
        <v>-113893</v>
      </c>
      <c r="C44" s="19">
        <f>C31-C43</f>
        <v>25810.599999999991</v>
      </c>
      <c r="D44" s="9"/>
      <c r="E44" s="15"/>
    </row>
    <row r="45" spans="1:6" s="8" customFormat="1" x14ac:dyDescent="0.25">
      <c r="A45" s="54" t="s">
        <v>34</v>
      </c>
      <c r="B45" s="54"/>
      <c r="C45" s="54"/>
      <c r="D45" s="54"/>
      <c r="E45" s="15"/>
    </row>
    <row r="46" spans="1:6" s="8" customFormat="1" x14ac:dyDescent="0.25">
      <c r="A46" s="54"/>
      <c r="B46" s="54"/>
      <c r="C46" s="54"/>
      <c r="D46" s="54"/>
    </row>
    <row r="47" spans="1:6" s="8" customFormat="1" x14ac:dyDescent="0.25">
      <c r="A47" s="31"/>
      <c r="B47" s="31" t="s">
        <v>35</v>
      </c>
      <c r="C47" s="27"/>
      <c r="D47" s="31"/>
    </row>
    <row r="48" spans="1:6" s="8" customFormat="1" ht="15" customHeight="1" x14ac:dyDescent="0.25">
      <c r="A48" s="25" t="s">
        <v>21</v>
      </c>
      <c r="B48" s="28" t="s">
        <v>49</v>
      </c>
      <c r="C48" s="4"/>
      <c r="D48" s="4"/>
    </row>
    <row r="49" spans="1:4" s="8" customFormat="1" x14ac:dyDescent="0.25">
      <c r="A49" s="26" t="s">
        <v>22</v>
      </c>
      <c r="B49" s="59">
        <v>200000</v>
      </c>
      <c r="C49" s="4"/>
      <c r="D49" s="4"/>
    </row>
    <row r="50" spans="1:4" s="8" customFormat="1" ht="34.5" customHeight="1" x14ac:dyDescent="0.25">
      <c r="A50" s="26" t="s">
        <v>48</v>
      </c>
      <c r="B50" s="60">
        <v>495000</v>
      </c>
      <c r="C50" s="4"/>
      <c r="D50" s="4"/>
    </row>
    <row r="51" spans="1:4" s="8" customFormat="1" x14ac:dyDescent="0.25">
      <c r="A51" s="26" t="s">
        <v>36</v>
      </c>
      <c r="B51" s="60">
        <v>0</v>
      </c>
      <c r="C51" s="4"/>
      <c r="D51" s="4"/>
    </row>
    <row r="52" spans="1:4" s="8" customFormat="1" x14ac:dyDescent="0.25">
      <c r="A52" s="25" t="s">
        <v>23</v>
      </c>
      <c r="B52" s="60">
        <f>SUM(B49:B51)</f>
        <v>695000</v>
      </c>
      <c r="C52" s="4"/>
      <c r="D52" s="4"/>
    </row>
    <row r="53" spans="1:4" s="8" customFormat="1" x14ac:dyDescent="0.25">
      <c r="A53" s="4"/>
      <c r="B53" s="4"/>
      <c r="C53" s="4"/>
      <c r="D53" s="4"/>
    </row>
    <row r="54" spans="1:4" s="8" customFormat="1" x14ac:dyDescent="0.25"/>
    <row r="55" spans="1:4" s="8" customFormat="1" x14ac:dyDescent="0.25"/>
    <row r="56" spans="1:4" s="8" customFormat="1" x14ac:dyDescent="0.25"/>
    <row r="57" spans="1:4" s="8" customFormat="1" x14ac:dyDescent="0.25"/>
    <row r="58" spans="1:4" s="8" customFormat="1" x14ac:dyDescent="0.25"/>
    <row r="59" spans="1:4" s="8" customFormat="1" x14ac:dyDescent="0.25"/>
    <row r="60" spans="1:4" s="8" customFormat="1" x14ac:dyDescent="0.25"/>
    <row r="61" spans="1:4" s="8" customFormat="1" x14ac:dyDescent="0.25"/>
    <row r="62" spans="1:4" s="8" customFormat="1" x14ac:dyDescent="0.25"/>
    <row r="63" spans="1:4" s="8" customFormat="1" x14ac:dyDescent="0.25"/>
  </sheetData>
  <mergeCells count="4">
    <mergeCell ref="A32:D32"/>
    <mergeCell ref="A45:D46"/>
    <mergeCell ref="A4:D4"/>
    <mergeCell ref="A1:D1"/>
  </mergeCells>
  <pageMargins left="0.7" right="0.7" top="0.28999999999999998" bottom="0.4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Фатима Бешукова</dc:creator>
  <cp:lastModifiedBy>ГончароваСЮ</cp:lastModifiedBy>
  <cp:lastPrinted>2016-01-13T09:08:54Z</cp:lastPrinted>
  <dcterms:created xsi:type="dcterms:W3CDTF">2014-09-16T05:33:49Z</dcterms:created>
  <dcterms:modified xsi:type="dcterms:W3CDTF">2016-02-11T06:21:02Z</dcterms:modified>
</cp:coreProperties>
</file>